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intef.sharepoint.com/teams/EviBAN/Delte dokumenter/Shared project channel/WP2/Task 2.4 Optimization/"/>
    </mc:Choice>
  </mc:AlternateContent>
  <xr:revisionPtr revIDLastSave="46" documentId="8_{34944839-ED5E-4CF8-9956-C4F8CEAFA295}" xr6:coauthVersionLast="47" xr6:coauthVersionMax="47" xr10:uidLastSave="{8C9908B8-0A3C-4C85-B623-CA960D43C42B}"/>
  <bookViews>
    <workbookView xWindow="-120" yWindow="-120" windowWidth="25440" windowHeight="15390" firstSheet="2" activeTab="2" xr2:uid="{00000000-000D-0000-FFFF-FFFF00000000}"/>
  </bookViews>
  <sheets>
    <sheet name="Setup" sheetId="4" r:id="rId1"/>
    <sheet name="General data" sheetId="6" r:id="rId2"/>
    <sheet name="Measures" sheetId="1" r:id="rId3"/>
    <sheet name="Nodes" sheetId="3" r:id="rId4"/>
    <sheet name="Network" sheetId="2" r:id="rId5"/>
    <sheet name="Design rainfall" sheetId="5" r:id="rId6"/>
    <sheet name="Fixed Shares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5" l="1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B9" i="5"/>
  <c r="B8" i="5"/>
</calcChain>
</file>

<file path=xl/sharedStrings.xml><?xml version="1.0" encoding="utf-8"?>
<sst xmlns="http://schemas.openxmlformats.org/spreadsheetml/2006/main" count="67" uniqueCount="65">
  <si>
    <t>Method optimisation (simplified flow chart)</t>
  </si>
  <si>
    <t>For each measure define</t>
  </si>
  <si>
    <t>CAPEX</t>
  </si>
  <si>
    <t>OPEX</t>
  </si>
  <si>
    <t>Retention</t>
  </si>
  <si>
    <t>Detention /run-off hydrograph per unit time</t>
  </si>
  <si>
    <t>For each node define</t>
  </si>
  <si>
    <t>Available area</t>
  </si>
  <si>
    <t>Which measures that can be installed (binary, y/n)</t>
  </si>
  <si>
    <t>For network define</t>
  </si>
  <si>
    <t>Which nodes are interlinked</t>
  </si>
  <si>
    <t>Distribution of run-off to each node downstream</t>
  </si>
  <si>
    <t>Time of concentration (time the node receives the runoff from another node)</t>
  </si>
  <si>
    <t>Design rainfall</t>
  </si>
  <si>
    <t>Original</t>
  </si>
  <si>
    <t>With climate factor (expected future increase)</t>
  </si>
  <si>
    <t>Critical run-off point</t>
  </si>
  <si>
    <t>Equals node "0"</t>
  </si>
  <si>
    <t>General data:</t>
  </si>
  <si>
    <t>Discount rate</t>
  </si>
  <si>
    <t>Time units economic modelling (years)</t>
  </si>
  <si>
    <t xml:space="preserve">Time units water modelling </t>
  </si>
  <si>
    <t>Selected rainfall profile</t>
  </si>
  <si>
    <t>Run as simulation (uses fixed NBS shares) (0/1)</t>
  </si>
  <si>
    <t>Optimize discharge (default = economy) (0/1)</t>
  </si>
  <si>
    <t>Limit on discharge from sink node (mm/time step)</t>
  </si>
  <si>
    <t>Applies if optimize wrt. economics</t>
  </si>
  <si>
    <t>Limit on total costs (€)</t>
  </si>
  <si>
    <t>Applies if optimize wrt. discharge</t>
  </si>
  <si>
    <t>Limits on installed measure area in nodes (0/1)</t>
  </si>
  <si>
    <t>Output file name (.xlsx)</t>
  </si>
  <si>
    <t>Results NO v20</t>
  </si>
  <si>
    <t>Costs</t>
  </si>
  <si>
    <t>Detention  (time step)</t>
  </si>
  <si>
    <t>Measure</t>
  </si>
  <si>
    <t>mID</t>
  </si>
  <si>
    <r>
      <t>CAPEX (€/m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</si>
  <si>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CAPEX (€/m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/year)</t>
    </r>
  </si>
  <si>
    <t>Infiltration + Evaporation</t>
  </si>
  <si>
    <t>No measure (base)</t>
  </si>
  <si>
    <t>Rain garden</t>
  </si>
  <si>
    <t>Green roof</t>
  </si>
  <si>
    <t>Swales</t>
  </si>
  <si>
    <t>Detention basins</t>
  </si>
  <si>
    <t>Permeable pavements</t>
  </si>
  <si>
    <t>Nodes</t>
  </si>
  <si>
    <t>Rainfall (yes = 1, no = 0)</t>
  </si>
  <si>
    <t>Measures feasible mID (yes&gt;0, no=0)</t>
  </si>
  <si>
    <t>ID</t>
  </si>
  <si>
    <r>
      <t>Area 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</si>
  <si>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All NBS</t>
  </si>
  <si>
    <t>Network</t>
  </si>
  <si>
    <t>From node</t>
  </si>
  <si>
    <t>To node</t>
  </si>
  <si>
    <t>Share</t>
  </si>
  <si>
    <t>Time of concentration (time unit)</t>
  </si>
  <si>
    <t>Scenario</t>
  </si>
  <si>
    <r>
      <t>Rainfall (mm/m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/time step)</t>
    </r>
  </si>
  <si>
    <t>Hyetograph 1</t>
  </si>
  <si>
    <t>Hyetograph 2</t>
  </si>
  <si>
    <t>Hyetograph 3</t>
  </si>
  <si>
    <t>nodes 1 &amp; 2</t>
  </si>
  <si>
    <t>Nodes 3 &amp; 4</t>
  </si>
  <si>
    <t>Measures mID (shares &lt;= 1, sum =1)</t>
  </si>
  <si>
    <t>ID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</si>
</sst>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6" borderId="0" xfId="0" applyFont="1" applyFill="1"/>
    <xf numFmtId="0" fontId="1" fillId="4" borderId="0" xfId="0" applyFont="1" applyFill="1"/>
    <xf numFmtId="0" fontId="1" fillId="0" borderId="0" xfId="0" applyFont="1"/>
    <xf numFmtId="0" fontId="0" fillId="6" borderId="0" xfId="0" applyFill="1" applyAlignment="1">
      <alignment wrapText="1"/>
    </xf>
    <xf numFmtId="0" fontId="0" fillId="6" borderId="0" xfId="0" applyFill="1" applyAlignment="1">
      <alignment horizontal="left" wrapText="1"/>
    </xf>
    <xf numFmtId="0" fontId="0" fillId="6" borderId="0" xfId="0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83821</xdr:colOff>
      <xdr:row>1</xdr:row>
      <xdr:rowOff>91440</xdr:rowOff>
    </xdr:from>
    <xdr:to>
      <xdr:col>10</xdr:col>
      <xdr:colOff>18393</xdr:colOff>
      <xdr:row>24</xdr:row>
      <xdr:rowOff>50750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7FD961-D4F4-477D-B16A-8240834EC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69281" y="274320"/>
          <a:ext cx="4201772" cy="416555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CE0DE-4F34-499C-BF4D-8D2A6D5B17AE}">
  <sheetPr codeName="Sheet1"/>
  <dimension ref="A1:A23"/>
  <sheetViews>
    <sheetView workbookViewId="0">
      <selection activeCell="A37" sqref="A37"/>
    </sheetView>
  </sheetViews>
  <sheetFormatPr defaultRowHeight="15"/>
  <cols>
    <col min="1" max="1" width="63.7109375" customWidth="1"/>
  </cols>
  <sheetData>
    <row r="1" spans="1:1">
      <c r="A1" s="6" t="s">
        <v>0</v>
      </c>
    </row>
    <row r="3" spans="1:1">
      <c r="A3" s="7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9" spans="1:1">
      <c r="A9" s="7" t="s">
        <v>6</v>
      </c>
    </row>
    <row r="10" spans="1:1">
      <c r="A10" t="s">
        <v>7</v>
      </c>
    </row>
    <row r="11" spans="1:1">
      <c r="A11" t="s">
        <v>8</v>
      </c>
    </row>
    <row r="13" spans="1:1">
      <c r="A13" s="7" t="s">
        <v>9</v>
      </c>
    </row>
    <row r="14" spans="1:1">
      <c r="A14" t="s">
        <v>10</v>
      </c>
    </row>
    <row r="15" spans="1:1">
      <c r="A15" t="s">
        <v>11</v>
      </c>
    </row>
    <row r="16" spans="1:1">
      <c r="A16" t="s">
        <v>12</v>
      </c>
    </row>
    <row r="18" spans="1:1">
      <c r="A18" s="7" t="s">
        <v>13</v>
      </c>
    </row>
    <row r="19" spans="1:1">
      <c r="A19" t="s">
        <v>14</v>
      </c>
    </row>
    <row r="20" spans="1:1">
      <c r="A20" t="s">
        <v>15</v>
      </c>
    </row>
    <row r="22" spans="1:1">
      <c r="A22" s="7" t="s">
        <v>16</v>
      </c>
    </row>
    <row r="23" spans="1:1">
      <c r="A23" t="s">
        <v>17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BDFAC-E826-494A-842C-BA99EC03ECCB}">
  <dimension ref="A1:D11"/>
  <sheetViews>
    <sheetView workbookViewId="0">
      <selection activeCell="C18" sqref="C18"/>
    </sheetView>
  </sheetViews>
  <sheetFormatPr defaultRowHeight="15"/>
  <cols>
    <col min="1" max="1" width="46.7109375" customWidth="1"/>
    <col min="2" max="2" width="13.140625" customWidth="1"/>
  </cols>
  <sheetData>
    <row r="1" spans="1:4">
      <c r="A1" s="8" t="s">
        <v>18</v>
      </c>
    </row>
    <row r="2" spans="1:4">
      <c r="A2" t="s">
        <v>19</v>
      </c>
      <c r="B2">
        <v>7.0000000000000007E-2</v>
      </c>
    </row>
    <row r="3" spans="1:4">
      <c r="A3" t="s">
        <v>20</v>
      </c>
      <c r="B3">
        <v>5</v>
      </c>
    </row>
    <row r="4" spans="1:4">
      <c r="A4" t="s">
        <v>21</v>
      </c>
      <c r="B4">
        <v>30</v>
      </c>
    </row>
    <row r="5" spans="1:4">
      <c r="A5" t="s">
        <v>22</v>
      </c>
      <c r="B5">
        <v>3</v>
      </c>
    </row>
    <row r="6" spans="1:4">
      <c r="A6" t="s">
        <v>23</v>
      </c>
      <c r="B6">
        <v>0</v>
      </c>
    </row>
    <row r="7" spans="1:4">
      <c r="A7" t="s">
        <v>24</v>
      </c>
      <c r="B7">
        <v>0</v>
      </c>
    </row>
    <row r="8" spans="1:4">
      <c r="A8" t="s">
        <v>25</v>
      </c>
      <c r="B8">
        <v>24000</v>
      </c>
      <c r="D8" t="s">
        <v>26</v>
      </c>
    </row>
    <row r="9" spans="1:4">
      <c r="A9" t="s">
        <v>27</v>
      </c>
      <c r="B9">
        <v>200000</v>
      </c>
      <c r="D9" t="s">
        <v>28</v>
      </c>
    </row>
    <row r="10" spans="1:4">
      <c r="A10" t="s">
        <v>29</v>
      </c>
      <c r="B10">
        <v>1</v>
      </c>
    </row>
    <row r="11" spans="1:4">
      <c r="A11" t="s">
        <v>30</v>
      </c>
      <c r="B11" t="s">
        <v>31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K8"/>
  <sheetViews>
    <sheetView tabSelected="1" workbookViewId="0">
      <selection activeCell="C6" sqref="C6"/>
    </sheetView>
  </sheetViews>
  <sheetFormatPr defaultRowHeight="15"/>
  <cols>
    <col min="1" max="1" width="20" customWidth="1"/>
    <col min="3" max="3" width="13.28515625" customWidth="1"/>
    <col min="4" max="4" width="16" customWidth="1"/>
    <col min="5" max="5" width="23.140625" customWidth="1"/>
  </cols>
  <sheetData>
    <row r="1" spans="1:11">
      <c r="A1" s="4"/>
      <c r="B1" s="4"/>
      <c r="C1" s="3" t="s">
        <v>32</v>
      </c>
      <c r="D1" s="3"/>
      <c r="E1" s="2" t="s">
        <v>4</v>
      </c>
      <c r="F1" s="1" t="s">
        <v>33</v>
      </c>
      <c r="G1" s="1"/>
      <c r="H1" s="1"/>
      <c r="I1" s="1"/>
      <c r="J1" s="1"/>
      <c r="K1" s="1"/>
    </row>
    <row r="2" spans="1:11" ht="17.25">
      <c r="A2" s="4" t="s">
        <v>34</v>
      </c>
      <c r="B2" s="4" t="s">
        <v>35</v>
      </c>
      <c r="C2" s="3" t="s">
        <v>36</v>
      </c>
      <c r="D2" s="3" t="s">
        <v>37</v>
      </c>
      <c r="E2" s="2" t="s">
        <v>38</v>
      </c>
      <c r="F2" s="1">
        <v>1</v>
      </c>
      <c r="G2" s="1">
        <v>2</v>
      </c>
      <c r="H2" s="1">
        <v>3</v>
      </c>
      <c r="I2" s="1">
        <v>4</v>
      </c>
      <c r="J2" s="1">
        <v>5</v>
      </c>
      <c r="K2" s="1">
        <v>6</v>
      </c>
    </row>
    <row r="3" spans="1:11">
      <c r="A3" t="s">
        <v>39</v>
      </c>
      <c r="B3">
        <v>0</v>
      </c>
      <c r="C3">
        <v>0</v>
      </c>
      <c r="D3">
        <v>3</v>
      </c>
      <c r="E3">
        <v>0</v>
      </c>
      <c r="F3">
        <v>1</v>
      </c>
      <c r="G3">
        <v>0</v>
      </c>
      <c r="H3">
        <v>0</v>
      </c>
      <c r="I3">
        <v>0</v>
      </c>
      <c r="J3">
        <v>0</v>
      </c>
      <c r="K3">
        <v>0</v>
      </c>
    </row>
    <row r="4" spans="1:11">
      <c r="A4" t="s">
        <v>40</v>
      </c>
      <c r="B4">
        <v>1</v>
      </c>
      <c r="C4">
        <v>10</v>
      </c>
      <c r="D4">
        <v>5</v>
      </c>
      <c r="E4">
        <v>0.2</v>
      </c>
      <c r="F4">
        <v>0</v>
      </c>
      <c r="G4">
        <v>1</v>
      </c>
      <c r="H4">
        <v>0</v>
      </c>
      <c r="I4">
        <v>0</v>
      </c>
      <c r="J4">
        <v>0</v>
      </c>
      <c r="K4">
        <v>0</v>
      </c>
    </row>
    <row r="5" spans="1:11">
      <c r="A5" t="s">
        <v>41</v>
      </c>
      <c r="B5">
        <v>2</v>
      </c>
      <c r="C5">
        <v>20</v>
      </c>
      <c r="D5">
        <v>1</v>
      </c>
      <c r="E5">
        <v>0.1</v>
      </c>
      <c r="F5">
        <v>0.1</v>
      </c>
      <c r="G5">
        <v>0.4</v>
      </c>
      <c r="H5">
        <v>0.4</v>
      </c>
      <c r="I5">
        <v>0.1</v>
      </c>
      <c r="J5">
        <v>0</v>
      </c>
      <c r="K5">
        <v>0</v>
      </c>
    </row>
    <row r="6" spans="1:11">
      <c r="A6" t="s">
        <v>42</v>
      </c>
      <c r="B6">
        <v>3</v>
      </c>
      <c r="C6">
        <v>100</v>
      </c>
      <c r="D6">
        <v>0.5</v>
      </c>
      <c r="E6">
        <v>0.2</v>
      </c>
      <c r="F6">
        <v>0.125</v>
      </c>
      <c r="G6">
        <v>0.125</v>
      </c>
      <c r="H6">
        <v>0.25</v>
      </c>
      <c r="I6">
        <v>0.25</v>
      </c>
      <c r="J6">
        <v>0.125</v>
      </c>
      <c r="K6">
        <v>0.125</v>
      </c>
    </row>
    <row r="7" spans="1:11">
      <c r="A7" t="s">
        <v>43</v>
      </c>
      <c r="B7">
        <v>4</v>
      </c>
      <c r="C7">
        <v>120</v>
      </c>
      <c r="D7">
        <v>0.4</v>
      </c>
      <c r="E7">
        <v>0.2</v>
      </c>
      <c r="F7">
        <v>0.1</v>
      </c>
      <c r="G7">
        <v>0.1</v>
      </c>
      <c r="H7">
        <v>0.1</v>
      </c>
      <c r="I7">
        <v>0.5</v>
      </c>
      <c r="J7">
        <v>0.1</v>
      </c>
      <c r="K7">
        <v>0.1</v>
      </c>
    </row>
    <row r="8" spans="1:11">
      <c r="A8" t="s">
        <v>44</v>
      </c>
      <c r="B8">
        <v>5</v>
      </c>
      <c r="C8">
        <v>50</v>
      </c>
      <c r="D8">
        <v>0.2</v>
      </c>
      <c r="E8">
        <v>0.2</v>
      </c>
      <c r="F8">
        <v>0.2</v>
      </c>
      <c r="G8">
        <v>0.2</v>
      </c>
      <c r="H8">
        <v>0.3</v>
      </c>
      <c r="I8">
        <v>0.2</v>
      </c>
      <c r="J8">
        <v>0.1</v>
      </c>
      <c r="K8"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17CBE-0E9C-462D-BB58-DCD1880A9D10}">
  <sheetPr codeName="Sheet3"/>
  <dimension ref="A1:J7"/>
  <sheetViews>
    <sheetView workbookViewId="0">
      <selection activeCell="E1" sqref="E1"/>
    </sheetView>
  </sheetViews>
  <sheetFormatPr defaultRowHeight="15"/>
  <sheetData>
    <row r="1" spans="1:10" ht="15" customHeight="1">
      <c r="A1" s="5" t="s">
        <v>45</v>
      </c>
      <c r="B1" s="5"/>
      <c r="C1" s="11" t="s">
        <v>46</v>
      </c>
      <c r="D1" s="5" t="s">
        <v>47</v>
      </c>
      <c r="E1" s="5"/>
      <c r="F1" s="5"/>
      <c r="G1" s="5"/>
      <c r="H1" s="5"/>
      <c r="I1" s="5"/>
      <c r="J1" s="5"/>
    </row>
    <row r="2" spans="1:10" ht="33" customHeight="1">
      <c r="A2" s="5" t="s">
        <v>48</v>
      </c>
      <c r="B2" s="5" t="s">
        <v>49</v>
      </c>
      <c r="C2" s="11"/>
      <c r="D2" s="10" t="s">
        <v>50</v>
      </c>
      <c r="E2" s="5">
        <v>0</v>
      </c>
      <c r="F2" s="5">
        <v>1</v>
      </c>
      <c r="G2" s="5">
        <v>2</v>
      </c>
      <c r="H2" s="5">
        <v>3</v>
      </c>
      <c r="I2" s="5">
        <v>4</v>
      </c>
      <c r="J2" s="5">
        <v>5</v>
      </c>
    </row>
    <row r="3" spans="1:10">
      <c r="A3" s="5">
        <v>0</v>
      </c>
      <c r="B3" s="5">
        <v>0</v>
      </c>
      <c r="C3" s="9">
        <v>0</v>
      </c>
      <c r="D3" s="9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</row>
    <row r="4" spans="1:10">
      <c r="A4">
        <v>1</v>
      </c>
      <c r="B4">
        <v>100</v>
      </c>
      <c r="C4">
        <v>1</v>
      </c>
      <c r="D4">
        <v>100</v>
      </c>
      <c r="E4">
        <v>100</v>
      </c>
      <c r="F4">
        <v>100</v>
      </c>
      <c r="G4">
        <v>100</v>
      </c>
      <c r="H4">
        <v>0</v>
      </c>
      <c r="I4">
        <v>0</v>
      </c>
      <c r="J4">
        <v>100</v>
      </c>
    </row>
    <row r="5" spans="1:10">
      <c r="A5">
        <v>2</v>
      </c>
      <c r="B5">
        <v>100</v>
      </c>
      <c r="C5">
        <v>1</v>
      </c>
      <c r="D5">
        <v>100</v>
      </c>
      <c r="E5">
        <v>100</v>
      </c>
      <c r="F5">
        <v>100</v>
      </c>
      <c r="G5">
        <v>100</v>
      </c>
      <c r="H5">
        <v>100</v>
      </c>
      <c r="I5">
        <v>0</v>
      </c>
      <c r="J5">
        <v>100</v>
      </c>
    </row>
    <row r="6" spans="1:10">
      <c r="A6">
        <v>3</v>
      </c>
      <c r="B6">
        <v>150</v>
      </c>
      <c r="C6">
        <v>1</v>
      </c>
      <c r="D6">
        <v>150</v>
      </c>
      <c r="E6">
        <v>150</v>
      </c>
      <c r="F6">
        <v>0</v>
      </c>
      <c r="G6">
        <v>150</v>
      </c>
      <c r="H6">
        <v>150</v>
      </c>
      <c r="I6">
        <v>150</v>
      </c>
      <c r="J6">
        <v>0</v>
      </c>
    </row>
    <row r="7" spans="1:10">
      <c r="A7">
        <v>4</v>
      </c>
      <c r="B7">
        <v>150</v>
      </c>
      <c r="C7">
        <v>0</v>
      </c>
      <c r="D7">
        <v>120</v>
      </c>
      <c r="E7">
        <v>150</v>
      </c>
      <c r="F7">
        <v>0</v>
      </c>
      <c r="G7">
        <v>150</v>
      </c>
      <c r="H7">
        <v>150</v>
      </c>
      <c r="I7">
        <v>100</v>
      </c>
      <c r="J7">
        <v>100</v>
      </c>
    </row>
  </sheetData>
  <mergeCells count="1">
    <mergeCell ref="C1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576C9-F2BA-4900-95AF-ADA9891EF458}">
  <sheetPr codeName="Sheet4"/>
  <dimension ref="A1:D9"/>
  <sheetViews>
    <sheetView workbookViewId="0">
      <selection activeCell="F37" sqref="F37"/>
    </sheetView>
  </sheetViews>
  <sheetFormatPr defaultRowHeight="15"/>
  <cols>
    <col min="1" max="1" width="10.42578125" customWidth="1"/>
    <col min="3" max="3" width="6.5703125" customWidth="1"/>
    <col min="4" max="4" width="30.42578125" customWidth="1"/>
  </cols>
  <sheetData>
    <row r="1" spans="1:4">
      <c r="A1" s="5" t="s">
        <v>51</v>
      </c>
      <c r="B1" s="5"/>
      <c r="C1" s="5"/>
      <c r="D1" s="5"/>
    </row>
    <row r="2" spans="1:4">
      <c r="A2" s="5" t="s">
        <v>52</v>
      </c>
      <c r="B2" s="5" t="s">
        <v>53</v>
      </c>
      <c r="C2" s="5" t="s">
        <v>54</v>
      </c>
      <c r="D2" s="5" t="s">
        <v>55</v>
      </c>
    </row>
    <row r="3" spans="1:4">
      <c r="A3">
        <v>1</v>
      </c>
      <c r="B3">
        <v>2</v>
      </c>
      <c r="C3">
        <v>0.4</v>
      </c>
      <c r="D3">
        <v>1</v>
      </c>
    </row>
    <row r="4" spans="1:4">
      <c r="A4">
        <v>1</v>
      </c>
      <c r="B4">
        <v>3</v>
      </c>
      <c r="C4">
        <v>0.4</v>
      </c>
      <c r="D4">
        <v>1</v>
      </c>
    </row>
    <row r="5" spans="1:4">
      <c r="A5">
        <v>1</v>
      </c>
      <c r="B5">
        <v>4</v>
      </c>
      <c r="C5">
        <v>0.2</v>
      </c>
      <c r="D5">
        <v>2</v>
      </c>
    </row>
    <row r="6" spans="1:4">
      <c r="A6">
        <v>2</v>
      </c>
      <c r="B6">
        <v>4</v>
      </c>
      <c r="C6">
        <v>1</v>
      </c>
      <c r="D6">
        <v>1</v>
      </c>
    </row>
    <row r="7" spans="1:4">
      <c r="A7">
        <v>3</v>
      </c>
      <c r="B7">
        <v>4</v>
      </c>
      <c r="C7">
        <v>0.5</v>
      </c>
      <c r="D7">
        <v>1</v>
      </c>
    </row>
    <row r="8" spans="1:4">
      <c r="A8">
        <v>3</v>
      </c>
      <c r="B8">
        <v>0</v>
      </c>
      <c r="C8">
        <v>0.5</v>
      </c>
      <c r="D8">
        <v>1</v>
      </c>
    </row>
    <row r="9" spans="1:4">
      <c r="A9">
        <v>4</v>
      </c>
      <c r="B9">
        <v>0</v>
      </c>
      <c r="C9">
        <v>1</v>
      </c>
      <c r="D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F643A-6817-45A4-9183-4AE1F77E9797}">
  <sheetPr codeName="Sheet5"/>
  <dimension ref="A1:L9"/>
  <sheetViews>
    <sheetView workbookViewId="0">
      <selection activeCell="K35" sqref="K35"/>
    </sheetView>
  </sheetViews>
  <sheetFormatPr defaultRowHeight="15"/>
  <cols>
    <col min="1" max="1" width="12.7109375" customWidth="1"/>
  </cols>
  <sheetData>
    <row r="1" spans="1:12" ht="17.25">
      <c r="A1" s="1" t="s">
        <v>56</v>
      </c>
      <c r="B1" s="1" t="s">
        <v>57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>
        <v>0</v>
      </c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</row>
    <row r="3" spans="1:12">
      <c r="A3" t="s">
        <v>58</v>
      </c>
      <c r="B3">
        <v>0</v>
      </c>
      <c r="C3">
        <v>1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59</v>
      </c>
      <c r="B4">
        <v>0</v>
      </c>
      <c r="C4">
        <v>1</v>
      </c>
      <c r="D4">
        <v>1.5</v>
      </c>
      <c r="E4">
        <v>3</v>
      </c>
      <c r="F4">
        <v>2</v>
      </c>
      <c r="G4">
        <v>1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60</v>
      </c>
      <c r="B5">
        <v>0</v>
      </c>
      <c r="C5">
        <v>25</v>
      </c>
      <c r="D5">
        <v>28.8</v>
      </c>
      <c r="E5">
        <v>48.2</v>
      </c>
      <c r="F5">
        <v>49.9</v>
      </c>
      <c r="G5">
        <v>173.1</v>
      </c>
      <c r="H5">
        <v>173.1</v>
      </c>
      <c r="I5">
        <v>49.9</v>
      </c>
      <c r="J5">
        <v>48.2</v>
      </c>
      <c r="K5">
        <v>28.8</v>
      </c>
      <c r="L5">
        <v>25</v>
      </c>
    </row>
    <row r="8" spans="1:12">
      <c r="A8" t="s">
        <v>61</v>
      </c>
      <c r="B8">
        <f>B5*100</f>
        <v>0</v>
      </c>
      <c r="C8">
        <f t="shared" ref="C8:L8" si="0">C5*100</f>
        <v>2500</v>
      </c>
      <c r="D8">
        <f t="shared" si="0"/>
        <v>2880</v>
      </c>
      <c r="E8">
        <f t="shared" si="0"/>
        <v>4820</v>
      </c>
      <c r="F8">
        <f t="shared" si="0"/>
        <v>4990</v>
      </c>
      <c r="G8">
        <f t="shared" si="0"/>
        <v>17310</v>
      </c>
      <c r="H8">
        <f t="shared" si="0"/>
        <v>17310</v>
      </c>
      <c r="I8">
        <f t="shared" si="0"/>
        <v>4990</v>
      </c>
      <c r="J8">
        <f t="shared" si="0"/>
        <v>4820</v>
      </c>
      <c r="K8">
        <f t="shared" si="0"/>
        <v>2880</v>
      </c>
      <c r="L8">
        <f t="shared" si="0"/>
        <v>2500</v>
      </c>
    </row>
    <row r="9" spans="1:12">
      <c r="A9" t="s">
        <v>62</v>
      </c>
      <c r="B9">
        <f>B5*150</f>
        <v>0</v>
      </c>
      <c r="C9">
        <f t="shared" ref="C9:L9" si="1">C5*150</f>
        <v>3750</v>
      </c>
      <c r="D9">
        <f t="shared" si="1"/>
        <v>4320</v>
      </c>
      <c r="E9">
        <f t="shared" si="1"/>
        <v>7230</v>
      </c>
      <c r="F9">
        <f t="shared" si="1"/>
        <v>7485</v>
      </c>
      <c r="G9">
        <f t="shared" si="1"/>
        <v>25965</v>
      </c>
      <c r="H9">
        <f t="shared" si="1"/>
        <v>25965</v>
      </c>
      <c r="I9">
        <f t="shared" si="1"/>
        <v>7485</v>
      </c>
      <c r="J9">
        <f t="shared" si="1"/>
        <v>7230</v>
      </c>
      <c r="K9">
        <f t="shared" si="1"/>
        <v>4320</v>
      </c>
      <c r="L9">
        <f t="shared" si="1"/>
        <v>3750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D94F1-42E5-4D57-9CC7-366C6BFA183E}">
  <dimension ref="A1:G7"/>
  <sheetViews>
    <sheetView workbookViewId="0">
      <selection activeCell="D17" sqref="D17"/>
    </sheetView>
  </sheetViews>
  <sheetFormatPr defaultRowHeight="15"/>
  <cols>
    <col min="1" max="1" width="12.7109375" customWidth="1"/>
  </cols>
  <sheetData>
    <row r="1" spans="1:7">
      <c r="A1" s="5" t="s">
        <v>45</v>
      </c>
      <c r="B1" s="5" t="s">
        <v>63</v>
      </c>
      <c r="C1" s="5"/>
      <c r="D1" s="5"/>
      <c r="E1" s="5"/>
      <c r="F1" s="5"/>
      <c r="G1" s="5"/>
    </row>
    <row r="2" spans="1:7">
      <c r="A2" s="5" t="s">
        <v>64</v>
      </c>
      <c r="B2" s="5">
        <v>0</v>
      </c>
      <c r="C2" s="5">
        <v>1</v>
      </c>
      <c r="D2" s="5">
        <v>2</v>
      </c>
      <c r="E2" s="5">
        <v>3</v>
      </c>
      <c r="F2" s="5">
        <v>4</v>
      </c>
      <c r="G2" s="5">
        <v>5</v>
      </c>
    </row>
    <row r="3" spans="1:7">
      <c r="A3" s="5">
        <v>0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</row>
    <row r="4" spans="1:7">
      <c r="A4">
        <v>1</v>
      </c>
      <c r="B4">
        <v>0</v>
      </c>
      <c r="C4">
        <v>0.5</v>
      </c>
      <c r="D4">
        <v>0.5</v>
      </c>
      <c r="E4">
        <v>0</v>
      </c>
      <c r="F4">
        <v>0</v>
      </c>
      <c r="G4">
        <v>0</v>
      </c>
    </row>
    <row r="5" spans="1:7">
      <c r="A5">
        <v>2</v>
      </c>
      <c r="B5">
        <v>0</v>
      </c>
      <c r="C5">
        <v>0.5</v>
      </c>
      <c r="D5">
        <v>0.5</v>
      </c>
      <c r="E5">
        <v>0</v>
      </c>
      <c r="F5">
        <v>0</v>
      </c>
      <c r="G5">
        <v>0</v>
      </c>
    </row>
    <row r="6" spans="1:7">
      <c r="A6">
        <v>3</v>
      </c>
      <c r="B6">
        <v>0.5</v>
      </c>
      <c r="C6">
        <v>0.5</v>
      </c>
      <c r="D6">
        <v>0</v>
      </c>
      <c r="E6">
        <v>0</v>
      </c>
      <c r="F6">
        <v>0</v>
      </c>
      <c r="G6">
        <v>0</v>
      </c>
    </row>
    <row r="7" spans="1:7">
      <c r="A7">
        <v>4</v>
      </c>
      <c r="B7">
        <v>1</v>
      </c>
      <c r="C7">
        <v>0</v>
      </c>
      <c r="D7">
        <v>0</v>
      </c>
      <c r="E7">
        <v>0</v>
      </c>
      <c r="F7">
        <v>0</v>
      </c>
      <c r="G7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F6E0906235034B877A9F8DFB007C90" ma:contentTypeVersion="16" ma:contentTypeDescription="Opprett et nytt dokument." ma:contentTypeScope="" ma:versionID="a74aac8e969af5e09894eeeb502a45ef">
  <xsd:schema xmlns:xsd="http://www.w3.org/2001/XMLSchema" xmlns:xs="http://www.w3.org/2001/XMLSchema" xmlns:p="http://schemas.microsoft.com/office/2006/metadata/properties" xmlns:ns2="dd032b8b-1c4d-4413-a5cc-5b59c09f6fc1" xmlns:ns3="7cf33e80-b240-4828-bb01-732333a37f95" targetNamespace="http://schemas.microsoft.com/office/2006/metadata/properties" ma:root="true" ma:fieldsID="b78a9b324a09befae7189f1f2787da58" ns2:_="" ns3:_="">
    <xsd:import namespace="dd032b8b-1c4d-4413-a5cc-5b59c09f6fc1"/>
    <xsd:import namespace="7cf33e80-b240-4828-bb01-732333a37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32b8b-1c4d-4413-a5cc-5b59c09f6f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322a372c-f9c2-4fd8-9939-aea158435b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33e80-b240-4828-bb01-732333a37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2fb4f72c-a4b2-4606-af20-a1f03ed697f3}" ma:internalName="TaxCatchAll" ma:showField="CatchAllData" ma:web="7cf33e80-b240-4828-bb01-732333a37f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f33e80-b240-4828-bb01-732333a37f95" xsi:nil="true"/>
    <lcf76f155ced4ddcb4097134ff3c332f xmlns="dd032b8b-1c4d-4413-a5cc-5b59c09f6fc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CA2D008-3AC5-4126-9D16-740FC234EA59}"/>
</file>

<file path=customXml/itemProps2.xml><?xml version="1.0" encoding="utf-8"?>
<ds:datastoreItem xmlns:ds="http://schemas.openxmlformats.org/officeDocument/2006/customXml" ds:itemID="{E4091C50-1152-4186-8A0C-4AA4D82B97FC}"/>
</file>

<file path=customXml/itemProps3.xml><?xml version="1.0" encoding="utf-8"?>
<ds:datastoreItem xmlns:ds="http://schemas.openxmlformats.org/officeDocument/2006/customXml" ds:itemID="{888DDAC7-CFC1-4B2E-9D29-8BE4D9EA6B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Edvard Sivertsen</dc:creator>
  <cp:keywords/>
  <dc:description/>
  <cp:lastModifiedBy>Herman Helness</cp:lastModifiedBy>
  <cp:revision/>
  <dcterms:created xsi:type="dcterms:W3CDTF">2015-06-05T18:17:20Z</dcterms:created>
  <dcterms:modified xsi:type="dcterms:W3CDTF">2023-06-27T11:39:01Z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0x010100B1F6E0906235034B877A9F8DFB007C90</vt:lpwstr>
  </property>
  <property fmtid="{D5CDD505-2E9C-101B-9397-08002B2CF9AE}" pid="3" name="_ExtendedDescription">
    <vt:lpwstr/>
  </property>
  <property fmtid="{D5CDD505-2E9C-101B-9397-08002B2CF9AE}" pid="4" name="MediaServiceImageTags">
    <vt:lpwstr/>
  </property>
</Properties>
</file>